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Приложение 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D18" i="6"/>
  <c r="D22" i="6" l="1"/>
  <c r="D24" i="6"/>
  <c r="E19" i="6"/>
  <c r="E18" i="6"/>
  <c r="E27" i="6"/>
  <c r="D26" i="6"/>
  <c r="C26" i="6"/>
  <c r="E25" i="6"/>
  <c r="C24" i="6"/>
  <c r="E23" i="6"/>
  <c r="C22" i="6"/>
  <c r="E22" i="6" s="1"/>
  <c r="E21" i="6"/>
  <c r="D20" i="6"/>
  <c r="C20" i="6"/>
  <c r="C17" i="6"/>
  <c r="E16" i="6"/>
  <c r="D15" i="6"/>
  <c r="C15" i="6"/>
  <c r="E14" i="6"/>
  <c r="E13" i="6"/>
  <c r="D12" i="6"/>
  <c r="C12" i="6"/>
  <c r="E11" i="6"/>
  <c r="D10" i="6"/>
  <c r="C10" i="6"/>
  <c r="E9" i="6"/>
  <c r="D8" i="6"/>
  <c r="C8" i="6"/>
  <c r="E7" i="6"/>
  <c r="D6" i="6"/>
  <c r="C6" i="6"/>
  <c r="E24" i="6" l="1"/>
  <c r="E12" i="6"/>
  <c r="E15" i="6"/>
  <c r="D17" i="6"/>
  <c r="E17" i="6" s="1"/>
  <c r="E10" i="6"/>
  <c r="C28" i="6"/>
  <c r="E8" i="6"/>
  <c r="E26" i="6"/>
  <c r="E6" i="6"/>
  <c r="E20" i="6"/>
  <c r="D28" i="6" l="1"/>
  <c r="E28" i="6" s="1"/>
</calcChain>
</file>

<file path=xl/sharedStrings.xml><?xml version="1.0" encoding="utf-8"?>
<sst xmlns="http://schemas.openxmlformats.org/spreadsheetml/2006/main" count="55" uniqueCount="55">
  <si>
    <t>Утвержденные бюджетные назначения (руб.)</t>
  </si>
  <si>
    <t>Процент исполнения (%)</t>
  </si>
  <si>
    <t>1</t>
  </si>
  <si>
    <t>2</t>
  </si>
  <si>
    <t>3</t>
  </si>
  <si>
    <t>4</t>
  </si>
  <si>
    <t>Наименование 
показателя</t>
  </si>
  <si>
    <t xml:space="preserve">Целевая статья </t>
  </si>
  <si>
    <t>Муниципальная программа Холуйского сельского поселения "Дороги"</t>
  </si>
  <si>
    <t>01 0 00 00000</t>
  </si>
  <si>
    <t>Подпрограмма "Развитие автомобильных дорог Холуйского сельского поселения"</t>
  </si>
  <si>
    <t>01 1 00 00000</t>
  </si>
  <si>
    <t>Муниципальная программа Холуйского сельского поселения "Благоустройство"</t>
  </si>
  <si>
    <t>02 0 00 00000</t>
  </si>
  <si>
    <t>Подпрограмма "Благоустройство территории Холуйского сельского поселения"</t>
  </si>
  <si>
    <t>02 1 00 00000</t>
  </si>
  <si>
    <t>Муниципальная программа Холуйского сельского поселения "Развитие культуры"</t>
  </si>
  <si>
    <t>03 0 00 00000</t>
  </si>
  <si>
    <t>Подпрограмма "Организация культурного досуга населения"</t>
  </si>
  <si>
    <t>03 1 00 00000</t>
  </si>
  <si>
    <t>Муниципальная программа Холуйского сельского поселения  "Безопасность"</t>
  </si>
  <si>
    <t>04 0 00 00000</t>
  </si>
  <si>
    <t>Подпрограмма "Профилактика правонарушений"</t>
  </si>
  <si>
    <t>04 1 00 00000</t>
  </si>
  <si>
    <t>Подпрограмма "Обеспечение безопасности населения и территории Холуйского сельского поселения"</t>
  </si>
  <si>
    <t>04 2 00 00000</t>
  </si>
  <si>
    <t>Муниципальная программа Холуйского сельского поселения "Энергоэффективность и энергосбережение "</t>
  </si>
  <si>
    <t>05 0 00 00000</t>
  </si>
  <si>
    <t>Подпрограмма "Энергосбережение и повышение энергетической эффективности в муниципальных учреждениях"</t>
  </si>
  <si>
    <t>05 1 00 00000</t>
  </si>
  <si>
    <t>Муниципальная программа Холуйского сельского поселения "Совершенствование институтов местного самоуправления"</t>
  </si>
  <si>
    <t>06 0 00 00000</t>
  </si>
  <si>
    <t>Подпрограмма "Развитие муниципальной службы"</t>
  </si>
  <si>
    <t>06 1 00 00000</t>
  </si>
  <si>
    <t>Подпрограмма "Укрепление материально-технической базы органов местного самоуправления "</t>
  </si>
  <si>
    <t>06 2 00 00000</t>
  </si>
  <si>
    <t>Муниципальная программа Холуйского сельского поселения "Гражданско-патриотическое воспитание несовершеннолетних и молодёжи"</t>
  </si>
  <si>
    <t>08 0 00 00000</t>
  </si>
  <si>
    <t>Подпрограмма "Гражданско-патриотическое воспитание несовершеннолетних и молодёжи Холуйского сельского поселения"</t>
  </si>
  <si>
    <t>08 1 00 00000</t>
  </si>
  <si>
    <t>Муниципальная программа Холуйского сельского поселения "Поддержка малого и среднего предпринимательства"</t>
  </si>
  <si>
    <t>09 0 00 00000</t>
  </si>
  <si>
    <t>Подпрограмма "Создание условий для развития малого и среднего предпринимательства"</t>
  </si>
  <si>
    <t>09 1 00 00000</t>
  </si>
  <si>
    <t>Муниципальная программа Холуйского сельского поселения "Формирование современной комфортной среды на территории Холуйского сельского поселения"</t>
  </si>
  <si>
    <t>10 0 00 00000</t>
  </si>
  <si>
    <t>Подпрограмма "Благоустройство общественных территорий"</t>
  </si>
  <si>
    <t>10 1 00 00000</t>
  </si>
  <si>
    <t>Непрограммные направления деятельности органов местного самоуправления</t>
  </si>
  <si>
    <t>30 0 00 00000</t>
  </si>
  <si>
    <t>Непрограммные направления деятельности органов местного самоуправления Холуйского сельского поселения</t>
  </si>
  <si>
    <t>30 9 00 00000</t>
  </si>
  <si>
    <t>ВСЕГО</t>
  </si>
  <si>
    <t>Исполнено за 2023 год (руб.)</t>
  </si>
  <si>
    <t>Отчет об исполнении муниципальных программам Холуйского сельского поселения                                                                                                                    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</si>
</sst>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b/>
      <sz val="13"/>
      <color rgb="FF000000"/>
      <name val="Times New Roman"/>
      <family val="1"/>
      <charset val="204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2">
    <xf numFmtId="0" fontId="0" fillId="0" borderId="0"/>
    <xf numFmtId="0" fontId="3" fillId="0" borderId="0">
      <alignment horizontal="left" wrapText="1"/>
    </xf>
    <xf numFmtId="49" fontId="3" fillId="0" borderId="0">
      <alignment horizontal="center"/>
    </xf>
    <xf numFmtId="0" fontId="4" fillId="0" borderId="0"/>
    <xf numFmtId="0" fontId="3" fillId="0" borderId="2">
      <alignment horizontal="left"/>
    </xf>
    <xf numFmtId="49" fontId="3" fillId="0" borderId="2"/>
    <xf numFmtId="0" fontId="6" fillId="0" borderId="2"/>
    <xf numFmtId="0" fontId="6" fillId="0" borderId="0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6" fillId="0" borderId="4"/>
    <xf numFmtId="49" fontId="3" fillId="0" borderId="6">
      <alignment horizontal="center" vertical="center" wrapText="1"/>
    </xf>
    <xf numFmtId="0" fontId="3" fillId="0" borderId="7">
      <alignment horizontal="left" wrapText="1"/>
    </xf>
    <xf numFmtId="49" fontId="3" fillId="0" borderId="5">
      <alignment horizontal="center" wrapText="1"/>
    </xf>
    <xf numFmtId="4" fontId="3" fillId="0" borderId="5">
      <alignment horizontal="right"/>
    </xf>
    <xf numFmtId="0" fontId="6" fillId="0" borderId="8"/>
    <xf numFmtId="0" fontId="3" fillId="0" borderId="9">
      <alignment horizontal="left" wrapText="1" indent="2"/>
    </xf>
    <xf numFmtId="49" fontId="3" fillId="0" borderId="5">
      <alignment horizontal="center"/>
    </xf>
    <xf numFmtId="0" fontId="3" fillId="0" borderId="10"/>
    <xf numFmtId="0" fontId="3" fillId="0" borderId="0"/>
    <xf numFmtId="0" fontId="3" fillId="0" borderId="11"/>
    <xf numFmtId="0" fontId="3" fillId="2" borderId="11"/>
  </cellStyleXfs>
  <cellXfs count="35">
    <xf numFmtId="0" fontId="0" fillId="0" borderId="0" xfId="0"/>
    <xf numFmtId="49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4" fontId="8" fillId="0" borderId="1" xfId="14" applyNumberFormat="1" applyFont="1" applyBorder="1" applyAlignment="1" applyProtection="1">
      <alignment horizontal="center" vertical="center"/>
    </xf>
    <xf numFmtId="2" fontId="8" fillId="0" borderId="1" xfId="15" applyNumberFormat="1" applyFont="1" applyBorder="1" applyAlignment="1" applyProtection="1">
      <alignment horizontal="center" vertical="center"/>
    </xf>
    <xf numFmtId="4" fontId="7" fillId="0" borderId="1" xfId="14" applyNumberFormat="1" applyFont="1" applyBorder="1" applyAlignment="1" applyProtection="1">
      <alignment horizontal="center" vertical="center"/>
    </xf>
    <xf numFmtId="2" fontId="7" fillId="0" borderId="1" xfId="15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2" fontId="8" fillId="0" borderId="1" xfId="15" applyNumberFormat="1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49" fontId="7" fillId="0" borderId="13" xfId="9" applyNumberFormat="1" applyFont="1" applyBorder="1" applyAlignment="1" applyProtection="1">
      <alignment horizontal="center" wrapText="1"/>
    </xf>
    <xf numFmtId="49" fontId="7" fillId="0" borderId="13" xfId="11" applyNumberFormat="1" applyFont="1" applyBorder="1" applyAlignment="1" applyProtection="1">
      <alignment horizontal="center" wrapText="1"/>
    </xf>
    <xf numFmtId="49" fontId="7" fillId="0" borderId="4" xfId="11" applyNumberFormat="1" applyFont="1" applyBorder="1" applyAlignment="1" applyProtection="1">
      <alignment horizontal="center" wrapText="1"/>
    </xf>
    <xf numFmtId="0" fontId="7" fillId="0" borderId="12" xfId="10" applyNumberFormat="1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5" fillId="0" borderId="0" xfId="3" applyNumberFormat="1" applyFont="1" applyAlignment="1" applyProtection="1">
      <alignment horizontal="center" vertical="center" wrapText="1"/>
    </xf>
    <xf numFmtId="49" fontId="7" fillId="0" borderId="1" xfId="8" applyNumberFormat="1" applyFont="1" applyBorder="1" applyAlignment="1" applyProtection="1">
      <alignment horizontal="center" vertical="center" wrapText="1"/>
    </xf>
    <xf numFmtId="49" fontId="7" fillId="0" borderId="1" xfId="9" applyNumberFormat="1" applyFont="1" applyBorder="1" applyAlignment="1" applyProtection="1">
      <alignment horizontal="center" vertical="center" wrapText="1"/>
    </xf>
    <xf numFmtId="0" fontId="7" fillId="0" borderId="1" xfId="1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2">
    <cellStyle name="xl100" xfId="13"/>
    <cellStyle name="xl103" xfId="5"/>
    <cellStyle name="xl111" xfId="6"/>
    <cellStyle name="xl22" xfId="3"/>
    <cellStyle name="xl25" xfId="19"/>
    <cellStyle name="xl27" xfId="7"/>
    <cellStyle name="xl29" xfId="8"/>
    <cellStyle name="xl30" xfId="9"/>
    <cellStyle name="xl34" xfId="16"/>
    <cellStyle name="xl46" xfId="20"/>
    <cellStyle name="xl52" xfId="17"/>
    <cellStyle name="xl55" xfId="11"/>
    <cellStyle name="xl58" xfId="14"/>
    <cellStyle name="xl59" xfId="21"/>
    <cellStyle name="xl79" xfId="10"/>
    <cellStyle name="xl80" xfId="15"/>
    <cellStyle name="xl83" xfId="2"/>
    <cellStyle name="xl90" xfId="1"/>
    <cellStyle name="xl91" xfId="4"/>
    <cellStyle name="xl92" xfId="12"/>
    <cellStyle name="xl94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workbookViewId="0">
      <selection activeCell="E8" sqref="E8"/>
    </sheetView>
  </sheetViews>
  <sheetFormatPr defaultRowHeight="15" x14ac:dyDescent="0.25"/>
  <cols>
    <col min="1" max="1" width="61.7109375" style="5" customWidth="1"/>
    <col min="2" max="2" width="19" style="5" customWidth="1"/>
    <col min="3" max="3" width="17" style="5" customWidth="1"/>
    <col min="4" max="4" width="17.42578125" style="5" customWidth="1"/>
    <col min="5" max="5" width="13.140625" style="5" customWidth="1"/>
    <col min="6" max="256" width="9.140625" style="5"/>
    <col min="257" max="257" width="49" style="5" customWidth="1"/>
    <col min="258" max="258" width="28.7109375" style="5" customWidth="1"/>
    <col min="259" max="259" width="17.28515625" style="5" customWidth="1"/>
    <col min="260" max="260" width="15.85546875" style="5" customWidth="1"/>
    <col min="261" max="261" width="13.140625" style="5" customWidth="1"/>
    <col min="262" max="512" width="9.140625" style="5"/>
    <col min="513" max="513" width="49" style="5" customWidth="1"/>
    <col min="514" max="514" width="28.7109375" style="5" customWidth="1"/>
    <col min="515" max="515" width="17.28515625" style="5" customWidth="1"/>
    <col min="516" max="516" width="15.85546875" style="5" customWidth="1"/>
    <col min="517" max="517" width="13.140625" style="5" customWidth="1"/>
    <col min="518" max="768" width="9.140625" style="5"/>
    <col min="769" max="769" width="49" style="5" customWidth="1"/>
    <col min="770" max="770" width="28.7109375" style="5" customWidth="1"/>
    <col min="771" max="771" width="17.28515625" style="5" customWidth="1"/>
    <col min="772" max="772" width="15.85546875" style="5" customWidth="1"/>
    <col min="773" max="773" width="13.140625" style="5" customWidth="1"/>
    <col min="774" max="1024" width="9.140625" style="5"/>
    <col min="1025" max="1025" width="49" style="5" customWidth="1"/>
    <col min="1026" max="1026" width="28.7109375" style="5" customWidth="1"/>
    <col min="1027" max="1027" width="17.28515625" style="5" customWidth="1"/>
    <col min="1028" max="1028" width="15.85546875" style="5" customWidth="1"/>
    <col min="1029" max="1029" width="13.140625" style="5" customWidth="1"/>
    <col min="1030" max="1280" width="9.140625" style="5"/>
    <col min="1281" max="1281" width="49" style="5" customWidth="1"/>
    <col min="1282" max="1282" width="28.7109375" style="5" customWidth="1"/>
    <col min="1283" max="1283" width="17.28515625" style="5" customWidth="1"/>
    <col min="1284" max="1284" width="15.85546875" style="5" customWidth="1"/>
    <col min="1285" max="1285" width="13.140625" style="5" customWidth="1"/>
    <col min="1286" max="1536" width="9.140625" style="5"/>
    <col min="1537" max="1537" width="49" style="5" customWidth="1"/>
    <col min="1538" max="1538" width="28.7109375" style="5" customWidth="1"/>
    <col min="1539" max="1539" width="17.28515625" style="5" customWidth="1"/>
    <col min="1540" max="1540" width="15.85546875" style="5" customWidth="1"/>
    <col min="1541" max="1541" width="13.140625" style="5" customWidth="1"/>
    <col min="1542" max="1792" width="9.140625" style="5"/>
    <col min="1793" max="1793" width="49" style="5" customWidth="1"/>
    <col min="1794" max="1794" width="28.7109375" style="5" customWidth="1"/>
    <col min="1795" max="1795" width="17.28515625" style="5" customWidth="1"/>
    <col min="1796" max="1796" width="15.85546875" style="5" customWidth="1"/>
    <col min="1797" max="1797" width="13.140625" style="5" customWidth="1"/>
    <col min="1798" max="2048" width="9.140625" style="5"/>
    <col min="2049" max="2049" width="49" style="5" customWidth="1"/>
    <col min="2050" max="2050" width="28.7109375" style="5" customWidth="1"/>
    <col min="2051" max="2051" width="17.28515625" style="5" customWidth="1"/>
    <col min="2052" max="2052" width="15.85546875" style="5" customWidth="1"/>
    <col min="2053" max="2053" width="13.140625" style="5" customWidth="1"/>
    <col min="2054" max="2304" width="9.140625" style="5"/>
    <col min="2305" max="2305" width="49" style="5" customWidth="1"/>
    <col min="2306" max="2306" width="28.7109375" style="5" customWidth="1"/>
    <col min="2307" max="2307" width="17.28515625" style="5" customWidth="1"/>
    <col min="2308" max="2308" width="15.85546875" style="5" customWidth="1"/>
    <col min="2309" max="2309" width="13.140625" style="5" customWidth="1"/>
    <col min="2310" max="2560" width="9.140625" style="5"/>
    <col min="2561" max="2561" width="49" style="5" customWidth="1"/>
    <col min="2562" max="2562" width="28.7109375" style="5" customWidth="1"/>
    <col min="2563" max="2563" width="17.28515625" style="5" customWidth="1"/>
    <col min="2564" max="2564" width="15.85546875" style="5" customWidth="1"/>
    <col min="2565" max="2565" width="13.140625" style="5" customWidth="1"/>
    <col min="2566" max="2816" width="9.140625" style="5"/>
    <col min="2817" max="2817" width="49" style="5" customWidth="1"/>
    <col min="2818" max="2818" width="28.7109375" style="5" customWidth="1"/>
    <col min="2819" max="2819" width="17.28515625" style="5" customWidth="1"/>
    <col min="2820" max="2820" width="15.85546875" style="5" customWidth="1"/>
    <col min="2821" max="2821" width="13.140625" style="5" customWidth="1"/>
    <col min="2822" max="3072" width="9.140625" style="5"/>
    <col min="3073" max="3073" width="49" style="5" customWidth="1"/>
    <col min="3074" max="3074" width="28.7109375" style="5" customWidth="1"/>
    <col min="3075" max="3075" width="17.28515625" style="5" customWidth="1"/>
    <col min="3076" max="3076" width="15.85546875" style="5" customWidth="1"/>
    <col min="3077" max="3077" width="13.140625" style="5" customWidth="1"/>
    <col min="3078" max="3328" width="9.140625" style="5"/>
    <col min="3329" max="3329" width="49" style="5" customWidth="1"/>
    <col min="3330" max="3330" width="28.7109375" style="5" customWidth="1"/>
    <col min="3331" max="3331" width="17.28515625" style="5" customWidth="1"/>
    <col min="3332" max="3332" width="15.85546875" style="5" customWidth="1"/>
    <col min="3333" max="3333" width="13.140625" style="5" customWidth="1"/>
    <col min="3334" max="3584" width="9.140625" style="5"/>
    <col min="3585" max="3585" width="49" style="5" customWidth="1"/>
    <col min="3586" max="3586" width="28.7109375" style="5" customWidth="1"/>
    <col min="3587" max="3587" width="17.28515625" style="5" customWidth="1"/>
    <col min="3588" max="3588" width="15.85546875" style="5" customWidth="1"/>
    <col min="3589" max="3589" width="13.140625" style="5" customWidth="1"/>
    <col min="3590" max="3840" width="9.140625" style="5"/>
    <col min="3841" max="3841" width="49" style="5" customWidth="1"/>
    <col min="3842" max="3842" width="28.7109375" style="5" customWidth="1"/>
    <col min="3843" max="3843" width="17.28515625" style="5" customWidth="1"/>
    <col min="3844" max="3844" width="15.85546875" style="5" customWidth="1"/>
    <col min="3845" max="3845" width="13.140625" style="5" customWidth="1"/>
    <col min="3846" max="4096" width="9.140625" style="5"/>
    <col min="4097" max="4097" width="49" style="5" customWidth="1"/>
    <col min="4098" max="4098" width="28.7109375" style="5" customWidth="1"/>
    <col min="4099" max="4099" width="17.28515625" style="5" customWidth="1"/>
    <col min="4100" max="4100" width="15.85546875" style="5" customWidth="1"/>
    <col min="4101" max="4101" width="13.140625" style="5" customWidth="1"/>
    <col min="4102" max="4352" width="9.140625" style="5"/>
    <col min="4353" max="4353" width="49" style="5" customWidth="1"/>
    <col min="4354" max="4354" width="28.7109375" style="5" customWidth="1"/>
    <col min="4355" max="4355" width="17.28515625" style="5" customWidth="1"/>
    <col min="4356" max="4356" width="15.85546875" style="5" customWidth="1"/>
    <col min="4357" max="4357" width="13.140625" style="5" customWidth="1"/>
    <col min="4358" max="4608" width="9.140625" style="5"/>
    <col min="4609" max="4609" width="49" style="5" customWidth="1"/>
    <col min="4610" max="4610" width="28.7109375" style="5" customWidth="1"/>
    <col min="4611" max="4611" width="17.28515625" style="5" customWidth="1"/>
    <col min="4612" max="4612" width="15.85546875" style="5" customWidth="1"/>
    <col min="4613" max="4613" width="13.140625" style="5" customWidth="1"/>
    <col min="4614" max="4864" width="9.140625" style="5"/>
    <col min="4865" max="4865" width="49" style="5" customWidth="1"/>
    <col min="4866" max="4866" width="28.7109375" style="5" customWidth="1"/>
    <col min="4867" max="4867" width="17.28515625" style="5" customWidth="1"/>
    <col min="4868" max="4868" width="15.85546875" style="5" customWidth="1"/>
    <col min="4869" max="4869" width="13.140625" style="5" customWidth="1"/>
    <col min="4870" max="5120" width="9.140625" style="5"/>
    <col min="5121" max="5121" width="49" style="5" customWidth="1"/>
    <col min="5122" max="5122" width="28.7109375" style="5" customWidth="1"/>
    <col min="5123" max="5123" width="17.28515625" style="5" customWidth="1"/>
    <col min="5124" max="5124" width="15.85546875" style="5" customWidth="1"/>
    <col min="5125" max="5125" width="13.140625" style="5" customWidth="1"/>
    <col min="5126" max="5376" width="9.140625" style="5"/>
    <col min="5377" max="5377" width="49" style="5" customWidth="1"/>
    <col min="5378" max="5378" width="28.7109375" style="5" customWidth="1"/>
    <col min="5379" max="5379" width="17.28515625" style="5" customWidth="1"/>
    <col min="5380" max="5380" width="15.85546875" style="5" customWidth="1"/>
    <col min="5381" max="5381" width="13.140625" style="5" customWidth="1"/>
    <col min="5382" max="5632" width="9.140625" style="5"/>
    <col min="5633" max="5633" width="49" style="5" customWidth="1"/>
    <col min="5634" max="5634" width="28.7109375" style="5" customWidth="1"/>
    <col min="5635" max="5635" width="17.28515625" style="5" customWidth="1"/>
    <col min="5636" max="5636" width="15.85546875" style="5" customWidth="1"/>
    <col min="5637" max="5637" width="13.140625" style="5" customWidth="1"/>
    <col min="5638" max="5888" width="9.140625" style="5"/>
    <col min="5889" max="5889" width="49" style="5" customWidth="1"/>
    <col min="5890" max="5890" width="28.7109375" style="5" customWidth="1"/>
    <col min="5891" max="5891" width="17.28515625" style="5" customWidth="1"/>
    <col min="5892" max="5892" width="15.85546875" style="5" customWidth="1"/>
    <col min="5893" max="5893" width="13.140625" style="5" customWidth="1"/>
    <col min="5894" max="6144" width="9.140625" style="5"/>
    <col min="6145" max="6145" width="49" style="5" customWidth="1"/>
    <col min="6146" max="6146" width="28.7109375" style="5" customWidth="1"/>
    <col min="6147" max="6147" width="17.28515625" style="5" customWidth="1"/>
    <col min="6148" max="6148" width="15.85546875" style="5" customWidth="1"/>
    <col min="6149" max="6149" width="13.140625" style="5" customWidth="1"/>
    <col min="6150" max="6400" width="9.140625" style="5"/>
    <col min="6401" max="6401" width="49" style="5" customWidth="1"/>
    <col min="6402" max="6402" width="28.7109375" style="5" customWidth="1"/>
    <col min="6403" max="6403" width="17.28515625" style="5" customWidth="1"/>
    <col min="6404" max="6404" width="15.85546875" style="5" customWidth="1"/>
    <col min="6405" max="6405" width="13.140625" style="5" customWidth="1"/>
    <col min="6406" max="6656" width="9.140625" style="5"/>
    <col min="6657" max="6657" width="49" style="5" customWidth="1"/>
    <col min="6658" max="6658" width="28.7109375" style="5" customWidth="1"/>
    <col min="6659" max="6659" width="17.28515625" style="5" customWidth="1"/>
    <col min="6660" max="6660" width="15.85546875" style="5" customWidth="1"/>
    <col min="6661" max="6661" width="13.140625" style="5" customWidth="1"/>
    <col min="6662" max="6912" width="9.140625" style="5"/>
    <col min="6913" max="6913" width="49" style="5" customWidth="1"/>
    <col min="6914" max="6914" width="28.7109375" style="5" customWidth="1"/>
    <col min="6915" max="6915" width="17.28515625" style="5" customWidth="1"/>
    <col min="6916" max="6916" width="15.85546875" style="5" customWidth="1"/>
    <col min="6917" max="6917" width="13.140625" style="5" customWidth="1"/>
    <col min="6918" max="7168" width="9.140625" style="5"/>
    <col min="7169" max="7169" width="49" style="5" customWidth="1"/>
    <col min="7170" max="7170" width="28.7109375" style="5" customWidth="1"/>
    <col min="7171" max="7171" width="17.28515625" style="5" customWidth="1"/>
    <col min="7172" max="7172" width="15.85546875" style="5" customWidth="1"/>
    <col min="7173" max="7173" width="13.140625" style="5" customWidth="1"/>
    <col min="7174" max="7424" width="9.140625" style="5"/>
    <col min="7425" max="7425" width="49" style="5" customWidth="1"/>
    <col min="7426" max="7426" width="28.7109375" style="5" customWidth="1"/>
    <col min="7427" max="7427" width="17.28515625" style="5" customWidth="1"/>
    <col min="7428" max="7428" width="15.85546875" style="5" customWidth="1"/>
    <col min="7429" max="7429" width="13.140625" style="5" customWidth="1"/>
    <col min="7430" max="7680" width="9.140625" style="5"/>
    <col min="7681" max="7681" width="49" style="5" customWidth="1"/>
    <col min="7682" max="7682" width="28.7109375" style="5" customWidth="1"/>
    <col min="7683" max="7683" width="17.28515625" style="5" customWidth="1"/>
    <col min="7684" max="7684" width="15.85546875" style="5" customWidth="1"/>
    <col min="7685" max="7685" width="13.140625" style="5" customWidth="1"/>
    <col min="7686" max="7936" width="9.140625" style="5"/>
    <col min="7937" max="7937" width="49" style="5" customWidth="1"/>
    <col min="7938" max="7938" width="28.7109375" style="5" customWidth="1"/>
    <col min="7939" max="7939" width="17.28515625" style="5" customWidth="1"/>
    <col min="7940" max="7940" width="15.85546875" style="5" customWidth="1"/>
    <col min="7941" max="7941" width="13.140625" style="5" customWidth="1"/>
    <col min="7942" max="8192" width="9.140625" style="5"/>
    <col min="8193" max="8193" width="49" style="5" customWidth="1"/>
    <col min="8194" max="8194" width="28.7109375" style="5" customWidth="1"/>
    <col min="8195" max="8195" width="17.28515625" style="5" customWidth="1"/>
    <col min="8196" max="8196" width="15.85546875" style="5" customWidth="1"/>
    <col min="8197" max="8197" width="13.140625" style="5" customWidth="1"/>
    <col min="8198" max="8448" width="9.140625" style="5"/>
    <col min="8449" max="8449" width="49" style="5" customWidth="1"/>
    <col min="8450" max="8450" width="28.7109375" style="5" customWidth="1"/>
    <col min="8451" max="8451" width="17.28515625" style="5" customWidth="1"/>
    <col min="8452" max="8452" width="15.85546875" style="5" customWidth="1"/>
    <col min="8453" max="8453" width="13.140625" style="5" customWidth="1"/>
    <col min="8454" max="8704" width="9.140625" style="5"/>
    <col min="8705" max="8705" width="49" style="5" customWidth="1"/>
    <col min="8706" max="8706" width="28.7109375" style="5" customWidth="1"/>
    <col min="8707" max="8707" width="17.28515625" style="5" customWidth="1"/>
    <col min="8708" max="8708" width="15.85546875" style="5" customWidth="1"/>
    <col min="8709" max="8709" width="13.140625" style="5" customWidth="1"/>
    <col min="8710" max="8960" width="9.140625" style="5"/>
    <col min="8961" max="8961" width="49" style="5" customWidth="1"/>
    <col min="8962" max="8962" width="28.7109375" style="5" customWidth="1"/>
    <col min="8963" max="8963" width="17.28515625" style="5" customWidth="1"/>
    <col min="8964" max="8964" width="15.85546875" style="5" customWidth="1"/>
    <col min="8965" max="8965" width="13.140625" style="5" customWidth="1"/>
    <col min="8966" max="9216" width="9.140625" style="5"/>
    <col min="9217" max="9217" width="49" style="5" customWidth="1"/>
    <col min="9218" max="9218" width="28.7109375" style="5" customWidth="1"/>
    <col min="9219" max="9219" width="17.28515625" style="5" customWidth="1"/>
    <col min="9220" max="9220" width="15.85546875" style="5" customWidth="1"/>
    <col min="9221" max="9221" width="13.140625" style="5" customWidth="1"/>
    <col min="9222" max="9472" width="9.140625" style="5"/>
    <col min="9473" max="9473" width="49" style="5" customWidth="1"/>
    <col min="9474" max="9474" width="28.7109375" style="5" customWidth="1"/>
    <col min="9475" max="9475" width="17.28515625" style="5" customWidth="1"/>
    <col min="9476" max="9476" width="15.85546875" style="5" customWidth="1"/>
    <col min="9477" max="9477" width="13.140625" style="5" customWidth="1"/>
    <col min="9478" max="9728" width="9.140625" style="5"/>
    <col min="9729" max="9729" width="49" style="5" customWidth="1"/>
    <col min="9730" max="9730" width="28.7109375" style="5" customWidth="1"/>
    <col min="9731" max="9731" width="17.28515625" style="5" customWidth="1"/>
    <col min="9732" max="9732" width="15.85546875" style="5" customWidth="1"/>
    <col min="9733" max="9733" width="13.140625" style="5" customWidth="1"/>
    <col min="9734" max="9984" width="9.140625" style="5"/>
    <col min="9985" max="9985" width="49" style="5" customWidth="1"/>
    <col min="9986" max="9986" width="28.7109375" style="5" customWidth="1"/>
    <col min="9987" max="9987" width="17.28515625" style="5" customWidth="1"/>
    <col min="9988" max="9988" width="15.85546875" style="5" customWidth="1"/>
    <col min="9989" max="9989" width="13.140625" style="5" customWidth="1"/>
    <col min="9990" max="10240" width="9.140625" style="5"/>
    <col min="10241" max="10241" width="49" style="5" customWidth="1"/>
    <col min="10242" max="10242" width="28.7109375" style="5" customWidth="1"/>
    <col min="10243" max="10243" width="17.28515625" style="5" customWidth="1"/>
    <col min="10244" max="10244" width="15.85546875" style="5" customWidth="1"/>
    <col min="10245" max="10245" width="13.140625" style="5" customWidth="1"/>
    <col min="10246" max="10496" width="9.140625" style="5"/>
    <col min="10497" max="10497" width="49" style="5" customWidth="1"/>
    <col min="10498" max="10498" width="28.7109375" style="5" customWidth="1"/>
    <col min="10499" max="10499" width="17.28515625" style="5" customWidth="1"/>
    <col min="10500" max="10500" width="15.85546875" style="5" customWidth="1"/>
    <col min="10501" max="10501" width="13.140625" style="5" customWidth="1"/>
    <col min="10502" max="10752" width="9.140625" style="5"/>
    <col min="10753" max="10753" width="49" style="5" customWidth="1"/>
    <col min="10754" max="10754" width="28.7109375" style="5" customWidth="1"/>
    <col min="10755" max="10755" width="17.28515625" style="5" customWidth="1"/>
    <col min="10756" max="10756" width="15.85546875" style="5" customWidth="1"/>
    <col min="10757" max="10757" width="13.140625" style="5" customWidth="1"/>
    <col min="10758" max="11008" width="9.140625" style="5"/>
    <col min="11009" max="11009" width="49" style="5" customWidth="1"/>
    <col min="11010" max="11010" width="28.7109375" style="5" customWidth="1"/>
    <col min="11011" max="11011" width="17.28515625" style="5" customWidth="1"/>
    <col min="11012" max="11012" width="15.85546875" style="5" customWidth="1"/>
    <col min="11013" max="11013" width="13.140625" style="5" customWidth="1"/>
    <col min="11014" max="11264" width="9.140625" style="5"/>
    <col min="11265" max="11265" width="49" style="5" customWidth="1"/>
    <col min="11266" max="11266" width="28.7109375" style="5" customWidth="1"/>
    <col min="11267" max="11267" width="17.28515625" style="5" customWidth="1"/>
    <col min="11268" max="11268" width="15.85546875" style="5" customWidth="1"/>
    <col min="11269" max="11269" width="13.140625" style="5" customWidth="1"/>
    <col min="11270" max="11520" width="9.140625" style="5"/>
    <col min="11521" max="11521" width="49" style="5" customWidth="1"/>
    <col min="11522" max="11522" width="28.7109375" style="5" customWidth="1"/>
    <col min="11523" max="11523" width="17.28515625" style="5" customWidth="1"/>
    <col min="11524" max="11524" width="15.85546875" style="5" customWidth="1"/>
    <col min="11525" max="11525" width="13.140625" style="5" customWidth="1"/>
    <col min="11526" max="11776" width="9.140625" style="5"/>
    <col min="11777" max="11777" width="49" style="5" customWidth="1"/>
    <col min="11778" max="11778" width="28.7109375" style="5" customWidth="1"/>
    <col min="11779" max="11779" width="17.28515625" style="5" customWidth="1"/>
    <col min="11780" max="11780" width="15.85546875" style="5" customWidth="1"/>
    <col min="11781" max="11781" width="13.140625" style="5" customWidth="1"/>
    <col min="11782" max="12032" width="9.140625" style="5"/>
    <col min="12033" max="12033" width="49" style="5" customWidth="1"/>
    <col min="12034" max="12034" width="28.7109375" style="5" customWidth="1"/>
    <col min="12035" max="12035" width="17.28515625" style="5" customWidth="1"/>
    <col min="12036" max="12036" width="15.85546875" style="5" customWidth="1"/>
    <col min="12037" max="12037" width="13.140625" style="5" customWidth="1"/>
    <col min="12038" max="12288" width="9.140625" style="5"/>
    <col min="12289" max="12289" width="49" style="5" customWidth="1"/>
    <col min="12290" max="12290" width="28.7109375" style="5" customWidth="1"/>
    <col min="12291" max="12291" width="17.28515625" style="5" customWidth="1"/>
    <col min="12292" max="12292" width="15.85546875" style="5" customWidth="1"/>
    <col min="12293" max="12293" width="13.140625" style="5" customWidth="1"/>
    <col min="12294" max="12544" width="9.140625" style="5"/>
    <col min="12545" max="12545" width="49" style="5" customWidth="1"/>
    <col min="12546" max="12546" width="28.7109375" style="5" customWidth="1"/>
    <col min="12547" max="12547" width="17.28515625" style="5" customWidth="1"/>
    <col min="12548" max="12548" width="15.85546875" style="5" customWidth="1"/>
    <col min="12549" max="12549" width="13.140625" style="5" customWidth="1"/>
    <col min="12550" max="12800" width="9.140625" style="5"/>
    <col min="12801" max="12801" width="49" style="5" customWidth="1"/>
    <col min="12802" max="12802" width="28.7109375" style="5" customWidth="1"/>
    <col min="12803" max="12803" width="17.28515625" style="5" customWidth="1"/>
    <col min="12804" max="12804" width="15.85546875" style="5" customWidth="1"/>
    <col min="12805" max="12805" width="13.140625" style="5" customWidth="1"/>
    <col min="12806" max="13056" width="9.140625" style="5"/>
    <col min="13057" max="13057" width="49" style="5" customWidth="1"/>
    <col min="13058" max="13058" width="28.7109375" style="5" customWidth="1"/>
    <col min="13059" max="13059" width="17.28515625" style="5" customWidth="1"/>
    <col min="13060" max="13060" width="15.85546875" style="5" customWidth="1"/>
    <col min="13061" max="13061" width="13.140625" style="5" customWidth="1"/>
    <col min="13062" max="13312" width="9.140625" style="5"/>
    <col min="13313" max="13313" width="49" style="5" customWidth="1"/>
    <col min="13314" max="13314" width="28.7109375" style="5" customWidth="1"/>
    <col min="13315" max="13315" width="17.28515625" style="5" customWidth="1"/>
    <col min="13316" max="13316" width="15.85546875" style="5" customWidth="1"/>
    <col min="13317" max="13317" width="13.140625" style="5" customWidth="1"/>
    <col min="13318" max="13568" width="9.140625" style="5"/>
    <col min="13569" max="13569" width="49" style="5" customWidth="1"/>
    <col min="13570" max="13570" width="28.7109375" style="5" customWidth="1"/>
    <col min="13571" max="13571" width="17.28515625" style="5" customWidth="1"/>
    <col min="13572" max="13572" width="15.85546875" style="5" customWidth="1"/>
    <col min="13573" max="13573" width="13.140625" style="5" customWidth="1"/>
    <col min="13574" max="13824" width="9.140625" style="5"/>
    <col min="13825" max="13825" width="49" style="5" customWidth="1"/>
    <col min="13826" max="13826" width="28.7109375" style="5" customWidth="1"/>
    <col min="13827" max="13827" width="17.28515625" style="5" customWidth="1"/>
    <col min="13828" max="13828" width="15.85546875" style="5" customWidth="1"/>
    <col min="13829" max="13829" width="13.140625" style="5" customWidth="1"/>
    <col min="13830" max="14080" width="9.140625" style="5"/>
    <col min="14081" max="14081" width="49" style="5" customWidth="1"/>
    <col min="14082" max="14082" width="28.7109375" style="5" customWidth="1"/>
    <col min="14083" max="14083" width="17.28515625" style="5" customWidth="1"/>
    <col min="14084" max="14084" width="15.85546875" style="5" customWidth="1"/>
    <col min="14085" max="14085" width="13.140625" style="5" customWidth="1"/>
    <col min="14086" max="14336" width="9.140625" style="5"/>
    <col min="14337" max="14337" width="49" style="5" customWidth="1"/>
    <col min="14338" max="14338" width="28.7109375" style="5" customWidth="1"/>
    <col min="14339" max="14339" width="17.28515625" style="5" customWidth="1"/>
    <col min="14340" max="14340" width="15.85546875" style="5" customWidth="1"/>
    <col min="14341" max="14341" width="13.140625" style="5" customWidth="1"/>
    <col min="14342" max="14592" width="9.140625" style="5"/>
    <col min="14593" max="14593" width="49" style="5" customWidth="1"/>
    <col min="14594" max="14594" width="28.7109375" style="5" customWidth="1"/>
    <col min="14595" max="14595" width="17.28515625" style="5" customWidth="1"/>
    <col min="14596" max="14596" width="15.85546875" style="5" customWidth="1"/>
    <col min="14597" max="14597" width="13.140625" style="5" customWidth="1"/>
    <col min="14598" max="14848" width="9.140625" style="5"/>
    <col min="14849" max="14849" width="49" style="5" customWidth="1"/>
    <col min="14850" max="14850" width="28.7109375" style="5" customWidth="1"/>
    <col min="14851" max="14851" width="17.28515625" style="5" customWidth="1"/>
    <col min="14852" max="14852" width="15.85546875" style="5" customWidth="1"/>
    <col min="14853" max="14853" width="13.140625" style="5" customWidth="1"/>
    <col min="14854" max="15104" width="9.140625" style="5"/>
    <col min="15105" max="15105" width="49" style="5" customWidth="1"/>
    <col min="15106" max="15106" width="28.7109375" style="5" customWidth="1"/>
    <col min="15107" max="15107" width="17.28515625" style="5" customWidth="1"/>
    <col min="15108" max="15108" width="15.85546875" style="5" customWidth="1"/>
    <col min="15109" max="15109" width="13.140625" style="5" customWidth="1"/>
    <col min="15110" max="15360" width="9.140625" style="5"/>
    <col min="15361" max="15361" width="49" style="5" customWidth="1"/>
    <col min="15362" max="15362" width="28.7109375" style="5" customWidth="1"/>
    <col min="15363" max="15363" width="17.28515625" style="5" customWidth="1"/>
    <col min="15364" max="15364" width="15.85546875" style="5" customWidth="1"/>
    <col min="15365" max="15365" width="13.140625" style="5" customWidth="1"/>
    <col min="15366" max="15616" width="9.140625" style="5"/>
    <col min="15617" max="15617" width="49" style="5" customWidth="1"/>
    <col min="15618" max="15618" width="28.7109375" style="5" customWidth="1"/>
    <col min="15619" max="15619" width="17.28515625" style="5" customWidth="1"/>
    <col min="15620" max="15620" width="15.85546875" style="5" customWidth="1"/>
    <col min="15621" max="15621" width="13.140625" style="5" customWidth="1"/>
    <col min="15622" max="15872" width="9.140625" style="5"/>
    <col min="15873" max="15873" width="49" style="5" customWidth="1"/>
    <col min="15874" max="15874" width="28.7109375" style="5" customWidth="1"/>
    <col min="15875" max="15875" width="17.28515625" style="5" customWidth="1"/>
    <col min="15876" max="15876" width="15.85546875" style="5" customWidth="1"/>
    <col min="15877" max="15877" width="13.140625" style="5" customWidth="1"/>
    <col min="15878" max="16128" width="9.140625" style="5"/>
    <col min="16129" max="16129" width="49" style="5" customWidth="1"/>
    <col min="16130" max="16130" width="28.7109375" style="5" customWidth="1"/>
    <col min="16131" max="16131" width="17.28515625" style="5" customWidth="1"/>
    <col min="16132" max="16132" width="15.85546875" style="5" customWidth="1"/>
    <col min="16133" max="16133" width="13.140625" style="5" customWidth="1"/>
    <col min="16134" max="16384" width="9.140625" style="5"/>
  </cols>
  <sheetData>
    <row r="2" spans="1:5" ht="75" customHeight="1" x14ac:dyDescent="0.25">
      <c r="A2" s="30" t="s">
        <v>54</v>
      </c>
      <c r="B2" s="30"/>
      <c r="C2" s="30"/>
      <c r="D2" s="30"/>
      <c r="E2" s="30"/>
    </row>
    <row r="3" spans="1:5" ht="33" customHeight="1" x14ac:dyDescent="0.25">
      <c r="A3" s="31" t="s">
        <v>6</v>
      </c>
      <c r="B3" s="31" t="s">
        <v>7</v>
      </c>
      <c r="C3" s="31" t="s">
        <v>0</v>
      </c>
      <c r="D3" s="32" t="s">
        <v>53</v>
      </c>
      <c r="E3" s="33" t="s">
        <v>1</v>
      </c>
    </row>
    <row r="4" spans="1:5" ht="29.25" customHeight="1" x14ac:dyDescent="0.25">
      <c r="A4" s="31"/>
      <c r="B4" s="31"/>
      <c r="C4" s="34"/>
      <c r="D4" s="32"/>
      <c r="E4" s="33"/>
    </row>
    <row r="5" spans="1:5" ht="15.75" x14ac:dyDescent="0.25">
      <c r="A5" s="25" t="s">
        <v>2</v>
      </c>
      <c r="B5" s="25" t="s">
        <v>3</v>
      </c>
      <c r="C5" s="26" t="s">
        <v>4</v>
      </c>
      <c r="D5" s="27" t="s">
        <v>5</v>
      </c>
      <c r="E5" s="28">
        <v>5</v>
      </c>
    </row>
    <row r="6" spans="1:5" ht="31.5" x14ac:dyDescent="0.25">
      <c r="A6" s="11" t="s">
        <v>8</v>
      </c>
      <c r="B6" s="12" t="s">
        <v>9</v>
      </c>
      <c r="C6" s="13">
        <f>C7</f>
        <v>1365078.14</v>
      </c>
      <c r="D6" s="13">
        <f>D7</f>
        <v>1363957.66</v>
      </c>
      <c r="E6" s="13">
        <f>D6/C6*100</f>
        <v>99.917918251917797</v>
      </c>
    </row>
    <row r="7" spans="1:5" ht="31.5" x14ac:dyDescent="0.25">
      <c r="A7" s="1" t="s">
        <v>10</v>
      </c>
      <c r="B7" s="4" t="s">
        <v>11</v>
      </c>
      <c r="C7" s="14">
        <v>1365078.14</v>
      </c>
      <c r="D7" s="8">
        <v>1363957.66</v>
      </c>
      <c r="E7" s="9">
        <f>D7/C7*100</f>
        <v>99.917918251917797</v>
      </c>
    </row>
    <row r="8" spans="1:5" ht="31.5" x14ac:dyDescent="0.25">
      <c r="A8" s="11" t="s">
        <v>12</v>
      </c>
      <c r="B8" s="12" t="s">
        <v>13</v>
      </c>
      <c r="C8" s="13">
        <f>C9</f>
        <v>1403008.49</v>
      </c>
      <c r="D8" s="13">
        <f>D9</f>
        <v>1233589.52</v>
      </c>
      <c r="E8" s="13">
        <f t="shared" ref="E8:E28" si="0">D8/C8*100</f>
        <v>87.924594098500435</v>
      </c>
    </row>
    <row r="9" spans="1:5" s="15" customFormat="1" ht="31.5" x14ac:dyDescent="0.25">
      <c r="A9" s="1" t="s">
        <v>14</v>
      </c>
      <c r="B9" s="4" t="s">
        <v>15</v>
      </c>
      <c r="C9" s="14">
        <v>1403008.49</v>
      </c>
      <c r="D9" s="8">
        <v>1233589.52</v>
      </c>
      <c r="E9" s="9">
        <f t="shared" si="0"/>
        <v>87.924594098500435</v>
      </c>
    </row>
    <row r="10" spans="1:5" ht="31.5" x14ac:dyDescent="0.25">
      <c r="A10" s="11" t="s">
        <v>16</v>
      </c>
      <c r="B10" s="12" t="s">
        <v>17</v>
      </c>
      <c r="C10" s="13">
        <f>C11</f>
        <v>4323519.78</v>
      </c>
      <c r="D10" s="13">
        <f>D11</f>
        <v>4273660.59</v>
      </c>
      <c r="E10" s="13">
        <f t="shared" si="0"/>
        <v>98.846791675832222</v>
      </c>
    </row>
    <row r="11" spans="1:5" s="15" customFormat="1" ht="15.75" x14ac:dyDescent="0.25">
      <c r="A11" s="2" t="s">
        <v>18</v>
      </c>
      <c r="B11" s="4" t="s">
        <v>19</v>
      </c>
      <c r="C11" s="14">
        <v>4323519.78</v>
      </c>
      <c r="D11" s="8">
        <v>4273660.59</v>
      </c>
      <c r="E11" s="9">
        <f t="shared" si="0"/>
        <v>98.846791675832222</v>
      </c>
    </row>
    <row r="12" spans="1:5" ht="31.5" x14ac:dyDescent="0.25">
      <c r="A12" s="11" t="s">
        <v>20</v>
      </c>
      <c r="B12" s="12" t="s">
        <v>21</v>
      </c>
      <c r="C12" s="13">
        <f>C13+C14</f>
        <v>173800</v>
      </c>
      <c r="D12" s="13">
        <f>D13+D14</f>
        <v>132197</v>
      </c>
      <c r="E12" s="13">
        <f t="shared" si="0"/>
        <v>76.062715765247418</v>
      </c>
    </row>
    <row r="13" spans="1:5" s="15" customFormat="1" ht="15.75" x14ac:dyDescent="0.25">
      <c r="A13" s="2" t="s">
        <v>22</v>
      </c>
      <c r="B13" s="4" t="s">
        <v>23</v>
      </c>
      <c r="C13" s="14">
        <v>1000</v>
      </c>
      <c r="D13" s="8">
        <v>1000</v>
      </c>
      <c r="E13" s="9">
        <f t="shared" si="0"/>
        <v>100</v>
      </c>
    </row>
    <row r="14" spans="1:5" s="15" customFormat="1" ht="31.5" x14ac:dyDescent="0.25">
      <c r="A14" s="2" t="s">
        <v>24</v>
      </c>
      <c r="B14" s="4" t="s">
        <v>25</v>
      </c>
      <c r="C14" s="14">
        <v>172800</v>
      </c>
      <c r="D14" s="14">
        <v>131197</v>
      </c>
      <c r="E14" s="9">
        <f t="shared" si="0"/>
        <v>75.92418981481481</v>
      </c>
    </row>
    <row r="15" spans="1:5" ht="30.75" customHeight="1" x14ac:dyDescent="0.25">
      <c r="A15" s="11" t="s">
        <v>26</v>
      </c>
      <c r="B15" s="12" t="s">
        <v>27</v>
      </c>
      <c r="C15" s="13">
        <f>C16</f>
        <v>4000</v>
      </c>
      <c r="D15" s="6">
        <f>D16</f>
        <v>4000</v>
      </c>
      <c r="E15" s="9">
        <f t="shared" si="0"/>
        <v>100</v>
      </c>
    </row>
    <row r="16" spans="1:5" s="15" customFormat="1" ht="47.25" x14ac:dyDescent="0.25">
      <c r="A16" s="3" t="s">
        <v>28</v>
      </c>
      <c r="B16" s="16" t="s">
        <v>29</v>
      </c>
      <c r="C16" s="14">
        <v>4000</v>
      </c>
      <c r="D16" s="8">
        <v>4000</v>
      </c>
      <c r="E16" s="9">
        <f t="shared" si="0"/>
        <v>100</v>
      </c>
    </row>
    <row r="17" spans="1:5" ht="47.25" x14ac:dyDescent="0.25">
      <c r="A17" s="11" t="s">
        <v>30</v>
      </c>
      <c r="B17" s="12" t="s">
        <v>31</v>
      </c>
      <c r="C17" s="13">
        <f>C18+C19</f>
        <v>3567763</v>
      </c>
      <c r="D17" s="13">
        <f>D18+D19</f>
        <v>3427606.1500000004</v>
      </c>
      <c r="E17" s="9">
        <f t="shared" si="0"/>
        <v>96.071576222972226</v>
      </c>
    </row>
    <row r="18" spans="1:5" s="15" customFormat="1" ht="15.75" x14ac:dyDescent="0.25">
      <c r="A18" s="2" t="s">
        <v>32</v>
      </c>
      <c r="B18" s="4" t="s">
        <v>33</v>
      </c>
      <c r="C18" s="14">
        <v>3297313</v>
      </c>
      <c r="D18" s="14">
        <f>716763.29+2199669.81+111304.14+43598.9+110400+11200</f>
        <v>3192936.14</v>
      </c>
      <c r="E18" s="9">
        <f t="shared" si="0"/>
        <v>96.834487353793833</v>
      </c>
    </row>
    <row r="19" spans="1:5" s="15" customFormat="1" ht="31.5" x14ac:dyDescent="0.25">
      <c r="A19" s="2" t="s">
        <v>34</v>
      </c>
      <c r="B19" s="4" t="s">
        <v>35</v>
      </c>
      <c r="C19" s="14">
        <v>270450</v>
      </c>
      <c r="D19" s="8">
        <f>11600+44500+178570.01</f>
        <v>234670.01</v>
      </c>
      <c r="E19" s="9">
        <f t="shared" si="0"/>
        <v>86.770201515991872</v>
      </c>
    </row>
    <row r="20" spans="1:5" ht="47.25" x14ac:dyDescent="0.25">
      <c r="A20" s="11" t="s">
        <v>36</v>
      </c>
      <c r="B20" s="12" t="s">
        <v>37</v>
      </c>
      <c r="C20" s="13">
        <f>C21</f>
        <v>2400</v>
      </c>
      <c r="D20" s="6">
        <f>D21</f>
        <v>2400</v>
      </c>
      <c r="E20" s="7">
        <f t="shared" si="0"/>
        <v>100</v>
      </c>
    </row>
    <row r="21" spans="1:5" s="15" customFormat="1" ht="47.25" x14ac:dyDescent="0.25">
      <c r="A21" s="2" t="s">
        <v>38</v>
      </c>
      <c r="B21" s="4" t="s">
        <v>39</v>
      </c>
      <c r="C21" s="14">
        <v>2400</v>
      </c>
      <c r="D21" s="8">
        <v>2400</v>
      </c>
      <c r="E21" s="9">
        <f t="shared" si="0"/>
        <v>100</v>
      </c>
    </row>
    <row r="22" spans="1:5" ht="47.25" x14ac:dyDescent="0.25">
      <c r="A22" s="11" t="s">
        <v>40</v>
      </c>
      <c r="B22" s="12" t="s">
        <v>41</v>
      </c>
      <c r="C22" s="13">
        <f>C23</f>
        <v>1000</v>
      </c>
      <c r="D22" s="13">
        <f>D23</f>
        <v>1000</v>
      </c>
      <c r="E22" s="7">
        <f t="shared" si="0"/>
        <v>100</v>
      </c>
    </row>
    <row r="23" spans="1:5" s="15" customFormat="1" ht="31.5" x14ac:dyDescent="0.25">
      <c r="A23" s="2" t="s">
        <v>42</v>
      </c>
      <c r="B23" s="4" t="s">
        <v>43</v>
      </c>
      <c r="C23" s="14">
        <v>1000</v>
      </c>
      <c r="D23" s="8">
        <v>1000</v>
      </c>
      <c r="E23" s="9">
        <f t="shared" si="0"/>
        <v>100</v>
      </c>
    </row>
    <row r="24" spans="1:5" s="15" customFormat="1" ht="47.25" x14ac:dyDescent="0.25">
      <c r="A24" s="11" t="s">
        <v>44</v>
      </c>
      <c r="B24" s="17" t="s">
        <v>45</v>
      </c>
      <c r="C24" s="18">
        <f>C25</f>
        <v>1623180.43</v>
      </c>
      <c r="D24" s="18">
        <f>D25</f>
        <v>1623180.43</v>
      </c>
      <c r="E24" s="7">
        <f t="shared" si="0"/>
        <v>100</v>
      </c>
    </row>
    <row r="25" spans="1:5" s="15" customFormat="1" ht="18.75" customHeight="1" x14ac:dyDescent="0.25">
      <c r="A25" s="2" t="s">
        <v>46</v>
      </c>
      <c r="B25" s="4" t="s">
        <v>47</v>
      </c>
      <c r="C25" s="14">
        <v>1623180.43</v>
      </c>
      <c r="D25" s="8">
        <v>1623180.43</v>
      </c>
      <c r="E25" s="9">
        <f t="shared" si="0"/>
        <v>100</v>
      </c>
    </row>
    <row r="26" spans="1:5" ht="31.5" x14ac:dyDescent="0.25">
      <c r="A26" s="11" t="s">
        <v>48</v>
      </c>
      <c r="B26" s="12" t="s">
        <v>49</v>
      </c>
      <c r="C26" s="13">
        <f>C27</f>
        <v>684980.19</v>
      </c>
      <c r="D26" s="6">
        <f>D27</f>
        <v>680614.86</v>
      </c>
      <c r="E26" s="7">
        <f t="shared" si="0"/>
        <v>99.362707117121161</v>
      </c>
    </row>
    <row r="27" spans="1:5" s="15" customFormat="1" ht="31.5" x14ac:dyDescent="0.25">
      <c r="A27" s="2" t="s">
        <v>50</v>
      </c>
      <c r="B27" s="10" t="s">
        <v>51</v>
      </c>
      <c r="C27" s="19">
        <v>684980.19</v>
      </c>
      <c r="D27" s="8">
        <v>680614.86</v>
      </c>
      <c r="E27" s="9">
        <f t="shared" si="0"/>
        <v>99.362707117121161</v>
      </c>
    </row>
    <row r="28" spans="1:5" s="24" customFormat="1" ht="15.75" x14ac:dyDescent="0.25">
      <c r="A28" s="20" t="s">
        <v>52</v>
      </c>
      <c r="B28" s="21"/>
      <c r="C28" s="22">
        <f>C6+C8+C10+C12+C15+C17+C20+C22+C27+C24</f>
        <v>13148730.029999999</v>
      </c>
      <c r="D28" s="22">
        <f>D6+D8+D10+D12+D15+D17+D20+D22+D27+D24</f>
        <v>12742206.209999999</v>
      </c>
      <c r="E28" s="23">
        <f t="shared" si="0"/>
        <v>96.908265520149257</v>
      </c>
    </row>
    <row r="31" spans="1:5" ht="18.75" x14ac:dyDescent="0.25">
      <c r="A31" s="29"/>
    </row>
  </sheetData>
  <mergeCells count="6">
    <mergeCell ref="A2:E2"/>
    <mergeCell ref="A3:A4"/>
    <mergeCell ref="B3:B4"/>
    <mergeCell ref="D3:D4"/>
    <mergeCell ref="E3:E4"/>
    <mergeCell ref="C3:C4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2024-04-25T07:27:03Z</dcterms:modified>
</cp:coreProperties>
</file>